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980" windowHeight="13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<sst xmlns="http://schemas.openxmlformats.org/spreadsheetml/2006/main" count="43" uniqueCount="41">
  <si>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←平均</t>
  </si>
  <si>
    <t>←標準偏差</t>
  </si>
  <si>
    <t>←相関係数</t>
  </si>
  <si>
    <t>←yの分散</t>
  </si>
  <si>
    <t>←切片b</t>
  </si>
  <si>
    <t>←回帰係数(回帰直線の傾きa）</t>
  </si>
  <si>
    <t>誤差ベクトルとの</t>
  </si>
  <si>
    <t>相関係数。ほとんど0</t>
  </si>
  <si>
    <t>y目的変数</t>
  </si>
  <si>
    <t>x説明変数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</si>
  <si>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</si>
  <si>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</si>
  <si>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</si>
  <si>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</si>
  <si>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</si>
  <si>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</si>
  <si>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</si>
  <si>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</si>
  <si>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</si>
  <si>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</si>
  <si>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</si>
  <si>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</si>
  <si>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</si>
  <si>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</si>
  <si>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</si>
  <si>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</si>
  <si>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</si>
  <si>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>t</t>
  </si>
  <si>
    <t>P-値</t>
  </si>
  <si>
    <t>下限 95%</t>
  </si>
  <si>
    <t>上限 95%</t>
  </si>
  <si>
    <t>下限 95.0%</t>
  </si>
  <si>
    <t>上限 95.0%</t>
  </si>
  <si>
    <t>X 値 1</t>
  </si>
  <si>
    <t>x平均偏差ベクトル</t>
  </si>
  <si>
    <t>予測ベクトル</t>
  </si>
  <si>
    <t>誤差ベクトル</t>
  </si>
  <si>
    <t>↑分散</t>
  </si>
  <si>
    <t>←予測ベクトルと</t>
  </si>
  <si>
    <t>↑ベクトルの長さに対応</t>
  </si>
  <si>
    <t>↑F11とG11の和がA15と常に等しいことを確認する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</si>
</sst>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D11" sqref="D11"/>
    </sheetView>
  </sheetViews>
  <sheetFormatPr defaultColWidth="13.00390625" defaultRowHeight="13.5"/>
  <cols>
    <col min="1" max="16384" width="9.875" style="0" customWidth="1"/>
  </cols>
  <sheetData>
    <row r="1" spans="1:7" ht="16.5">
      <c r="A1" t="s">
        <v>8</v>
      </c>
      <c r="B1" t="s">
        <v>9</v>
      </c>
      <c r="D1" t="s">
        <v>34</v>
      </c>
      <c r="F1" t="s">
        <v>35</v>
      </c>
      <c r="G1" t="s">
        <v>36</v>
      </c>
    </row>
    <row r="2" spans="1:7" ht="16.5">
      <c r="A2">
        <v>1</v>
      </c>
      <c r="B2">
        <v>1</v>
      </c>
      <c r="D2">
        <f>A2-$A$11</f>
        <v>-3.25</v>
      </c>
      <c r="E2">
        <f>B2-$B$11</f>
        <v>-2.75</v>
      </c>
      <c r="F2">
        <f>E2*$A$17</f>
        <v>-2.8910256410256405</v>
      </c>
      <c r="G2">
        <f>D2-F2</f>
        <v>-0.3589743589743595</v>
      </c>
    </row>
    <row r="3" spans="1:7" ht="16.5">
      <c r="A3">
        <v>3</v>
      </c>
      <c r="B3">
        <v>2</v>
      </c>
      <c r="D3">
        <f aca="true" t="shared" si="0" ref="D3:D9">A3-$A$11</f>
        <v>-1.25</v>
      </c>
      <c r="E3">
        <f aca="true" t="shared" si="1" ref="E3:E8">B3-$B$11</f>
        <v>-1.75</v>
      </c>
      <c r="F3">
        <f aca="true" t="shared" si="2" ref="F3:F9">E3*$A$17</f>
        <v>-1.8397435897435894</v>
      </c>
      <c r="G3">
        <f aca="true" t="shared" si="3" ref="G3:G9">D3-F3</f>
        <v>0.5897435897435894</v>
      </c>
    </row>
    <row r="4" spans="1:7" ht="16.5">
      <c r="A4">
        <v>3</v>
      </c>
      <c r="B4">
        <v>3</v>
      </c>
      <c r="D4">
        <f t="shared" si="0"/>
        <v>-1.25</v>
      </c>
      <c r="E4">
        <f t="shared" si="1"/>
        <v>-0.75</v>
      </c>
      <c r="F4">
        <f t="shared" si="2"/>
        <v>-0.7884615384615383</v>
      </c>
      <c r="G4">
        <f t="shared" si="3"/>
        <v>-0.4615384615384617</v>
      </c>
    </row>
    <row r="5" spans="1:7" ht="16.5">
      <c r="A5">
        <v>4</v>
      </c>
      <c r="B5">
        <v>4</v>
      </c>
      <c r="D5">
        <f t="shared" si="0"/>
        <v>-0.25</v>
      </c>
      <c r="E5">
        <f t="shared" si="1"/>
        <v>0.25</v>
      </c>
      <c r="F5">
        <f t="shared" si="2"/>
        <v>0.2628205128205128</v>
      </c>
      <c r="G5">
        <f t="shared" si="3"/>
        <v>-0.5128205128205128</v>
      </c>
    </row>
    <row r="6" spans="1:7" ht="16.5">
      <c r="A6">
        <v>5</v>
      </c>
      <c r="B6">
        <v>5</v>
      </c>
      <c r="D6">
        <f t="shared" si="0"/>
        <v>0.75</v>
      </c>
      <c r="E6">
        <f t="shared" si="1"/>
        <v>1.25</v>
      </c>
      <c r="F6">
        <f t="shared" si="2"/>
        <v>1.3141025641025639</v>
      </c>
      <c r="G6">
        <f t="shared" si="3"/>
        <v>-0.5641025641025639</v>
      </c>
    </row>
    <row r="7" spans="1:7" ht="16.5">
      <c r="A7">
        <v>6</v>
      </c>
      <c r="B7">
        <v>4</v>
      </c>
      <c r="D7">
        <f t="shared" si="0"/>
        <v>1.75</v>
      </c>
      <c r="E7">
        <f t="shared" si="1"/>
        <v>0.25</v>
      </c>
      <c r="F7">
        <f t="shared" si="2"/>
        <v>0.2628205128205128</v>
      </c>
      <c r="G7">
        <f t="shared" si="3"/>
        <v>1.4871794871794872</v>
      </c>
    </row>
    <row r="8" spans="1:7" ht="16.5">
      <c r="A8">
        <v>7</v>
      </c>
      <c r="B8">
        <v>6</v>
      </c>
      <c r="D8">
        <f t="shared" si="0"/>
        <v>2.75</v>
      </c>
      <c r="E8">
        <f t="shared" si="1"/>
        <v>2.25</v>
      </c>
      <c r="F8">
        <f t="shared" si="2"/>
        <v>2.365384615384615</v>
      </c>
      <c r="G8">
        <f t="shared" si="3"/>
        <v>0.384615384615385</v>
      </c>
    </row>
    <row r="9" spans="1:7" ht="16.5">
      <c r="A9">
        <v>5</v>
      </c>
      <c r="B9">
        <v>5</v>
      </c>
      <c r="D9">
        <f t="shared" si="0"/>
        <v>0.75</v>
      </c>
      <c r="E9">
        <f>B9-$B$11</f>
        <v>1.25</v>
      </c>
      <c r="F9">
        <f t="shared" si="2"/>
        <v>1.3141025641025639</v>
      </c>
      <c r="G9">
        <f t="shared" si="3"/>
        <v>-0.5641025641025639</v>
      </c>
    </row>
    <row r="11" spans="1:7" ht="16.5">
      <c r="A11">
        <f>AVERAGE(A2:A9)</f>
        <v>4.25</v>
      </c>
      <c r="B11">
        <f>AVERAGE(B2:B9)</f>
        <v>3.75</v>
      </c>
      <c r="C11" t="s">
        <v>0</v>
      </c>
      <c r="F11">
        <f>VAR(F2:F9)</f>
        <v>3.078754578754577</v>
      </c>
      <c r="G11">
        <f>VAR(G2:G9)</f>
        <v>0.5641025641025641</v>
      </c>
    </row>
    <row r="12" spans="1:7" ht="16.5">
      <c r="A12">
        <f>STDEVPA(A2:A9)</f>
        <v>1.7853571071357126</v>
      </c>
      <c r="B12">
        <f>STDEVPA(B2:B9)</f>
        <v>1.5612494995995996</v>
      </c>
      <c r="C12" t="s">
        <v>1</v>
      </c>
      <c r="F12" t="s">
        <v>37</v>
      </c>
      <c r="G12" t="s">
        <v>37</v>
      </c>
    </row>
    <row r="13" spans="1:6" ht="16.5">
      <c r="A13">
        <f>CORREL(A2:A9,B2:B9)</f>
        <v>0.9193194851282935</v>
      </c>
      <c r="C13" t="s">
        <v>2</v>
      </c>
      <c r="F13" t="s">
        <v>39</v>
      </c>
    </row>
    <row r="15" spans="1:5" ht="16.5">
      <c r="A15">
        <f>VAR(A2:A9)</f>
        <v>3.642857142857143</v>
      </c>
      <c r="B15" t="s">
        <v>3</v>
      </c>
      <c r="E15">
        <f>F11+G11</f>
        <v>3.6428571428571415</v>
      </c>
    </row>
    <row r="16" ht="16.5">
      <c r="E16" t="s">
        <v>40</v>
      </c>
    </row>
    <row r="17" spans="1:2" ht="16.5">
      <c r="A17">
        <f>A13*A12/B12</f>
        <v>1.051282051282051</v>
      </c>
      <c r="B17" t="s">
        <v>5</v>
      </c>
    </row>
    <row r="18" spans="1:6" ht="16.5">
      <c r="A18">
        <f>A11-A17*B11</f>
        <v>0.3076923076923084</v>
      </c>
      <c r="B18" t="s">
        <v>4</v>
      </c>
      <c r="E18">
        <f>CORREL(F2:F9,G2:G9)</f>
        <v>3.8511957693789515E-16</v>
      </c>
      <c r="F18" t="s">
        <v>38</v>
      </c>
    </row>
    <row r="19" ht="16.5">
      <c r="F19" t="s">
        <v>6</v>
      </c>
    </row>
    <row r="20" ht="16.5">
      <c r="F20" t="s">
        <v>7</v>
      </c>
    </row>
    <row r="25" ht="18" thickBot="1"/>
    <row r="26" spans="4:5" ht="16.5">
      <c r="D26" s="4" t="s">
        <v>10</v>
      </c>
      <c r="E26" s="4"/>
    </row>
    <row r="27" spans="4:5" ht="16.5">
      <c r="D27" s="1" t="s">
        <v>11</v>
      </c>
      <c r="E27" s="1">
        <v>0.4763834872675868</v>
      </c>
    </row>
    <row r="28" spans="4:5" ht="16.5">
      <c r="D28" s="1" t="s">
        <v>12</v>
      </c>
      <c r="E28" s="1">
        <v>0.226941226941227</v>
      </c>
    </row>
    <row r="29" spans="4:5" ht="16.5">
      <c r="D29" s="1" t="s">
        <v>13</v>
      </c>
      <c r="E29" s="1">
        <v>0.09809809809809818</v>
      </c>
    </row>
    <row r="30" spans="4:5" ht="16.5">
      <c r="D30" s="1" t="s">
        <v>14</v>
      </c>
      <c r="E30" s="1">
        <v>2.326244056717053</v>
      </c>
    </row>
    <row r="31" spans="4:5" ht="18" thickBot="1">
      <c r="D31" s="2" t="s">
        <v>15</v>
      </c>
      <c r="E31" s="2">
        <v>8</v>
      </c>
    </row>
    <row r="33" ht="18" thickBot="1">
      <c r="D33" t="s">
        <v>16</v>
      </c>
    </row>
    <row r="34" spans="4:9" ht="16.5">
      <c r="D34" s="3"/>
      <c r="E34" s="3" t="s">
        <v>21</v>
      </c>
      <c r="F34" s="3" t="s">
        <v>22</v>
      </c>
      <c r="G34" s="3" t="s">
        <v>23</v>
      </c>
      <c r="H34" s="3" t="s">
        <v>24</v>
      </c>
      <c r="I34" s="3" t="s">
        <v>25</v>
      </c>
    </row>
    <row r="35" spans="4:9" ht="16.5">
      <c r="D35" s="1" t="s">
        <v>17</v>
      </c>
      <c r="E35" s="1">
        <v>1</v>
      </c>
      <c r="F35" s="1">
        <v>9.531531531531535</v>
      </c>
      <c r="G35" s="1">
        <v>9.531531531531535</v>
      </c>
      <c r="H35" s="1">
        <v>1.7613762486126534</v>
      </c>
      <c r="I35" s="1">
        <v>0.23271920716425842</v>
      </c>
    </row>
    <row r="36" spans="4:9" ht="16.5">
      <c r="D36" s="1" t="s">
        <v>18</v>
      </c>
      <c r="E36" s="1">
        <v>6</v>
      </c>
      <c r="F36" s="1">
        <v>32.468468468468465</v>
      </c>
      <c r="G36" s="1">
        <v>5.411411411411411</v>
      </c>
      <c r="H36" s="1"/>
      <c r="I36" s="1"/>
    </row>
    <row r="37" spans="4:9" ht="18" thickBot="1">
      <c r="D37" s="2" t="s">
        <v>19</v>
      </c>
      <c r="E37" s="2">
        <v>7</v>
      </c>
      <c r="F37" s="2">
        <v>42</v>
      </c>
      <c r="G37" s="2"/>
      <c r="H37" s="2"/>
      <c r="I37" s="2"/>
    </row>
    <row r="38" ht="18" thickBot="1"/>
    <row r="39" spans="4:12" ht="16.5">
      <c r="D39" s="3"/>
      <c r="E39" s="3" t="s">
        <v>26</v>
      </c>
      <c r="F39" s="3" t="s">
        <v>14</v>
      </c>
      <c r="G39" s="3" t="s">
        <v>27</v>
      </c>
      <c r="H39" s="3" t="s">
        <v>28</v>
      </c>
      <c r="I39" s="3" t="s">
        <v>29</v>
      </c>
      <c r="J39" s="3" t="s">
        <v>30</v>
      </c>
      <c r="K39" s="3" t="s">
        <v>31</v>
      </c>
      <c r="L39" s="3" t="s">
        <v>32</v>
      </c>
    </row>
    <row r="40" spans="4:12" ht="16.5">
      <c r="D40" s="1" t="s">
        <v>20</v>
      </c>
      <c r="E40" s="1">
        <v>1.702702702702703</v>
      </c>
      <c r="F40" s="1">
        <v>2.2624992124794767</v>
      </c>
      <c r="G40" s="1">
        <v>0.7525760421532737</v>
      </c>
      <c r="H40" s="1">
        <v>0.48017829492855135</v>
      </c>
      <c r="I40" s="1">
        <v>-3.8334334228579428</v>
      </c>
      <c r="J40" s="1">
        <v>7.238838828263349</v>
      </c>
      <c r="K40" s="1">
        <v>-3.8334334228579428</v>
      </c>
      <c r="L40" s="1">
        <v>7.238838828263349</v>
      </c>
    </row>
    <row r="41" spans="4:12" ht="18" thickBot="1">
      <c r="D41" s="2" t="s">
        <v>33</v>
      </c>
      <c r="E41" s="2">
        <v>0.8288288288288287</v>
      </c>
      <c r="F41" s="2">
        <v>0.6245091138285145</v>
      </c>
      <c r="G41" s="2">
        <v>1.327168507994615</v>
      </c>
      <c r="H41" s="2">
        <v>0.23271920716425842</v>
      </c>
      <c r="I41" s="2">
        <v>-0.6992899200033398</v>
      </c>
      <c r="J41" s="2">
        <v>2.356947577660997</v>
      </c>
      <c r="K41" s="2">
        <v>-0.6992899200033398</v>
      </c>
      <c r="L41" s="2">
        <v>2.356947577660997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Shin-ichi Asakawa</dc:creator>
  <cp:keywords/>
  <dc:description/>
  <cp:lastModifiedBy>東京女子大学 情報処理センター</cp:lastModifiedBy>
  <dcterms:created xsi:type="dcterms:W3CDTF">2006-10-26T13:57:47Z</dcterms:created>
  <cp:category/>
  <cp:version/>
  <cp:contentType/>
  <cp:contentStatus/>
</cp:coreProperties>
</file>